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enjarriola/Downloads/"/>
    </mc:Choice>
  </mc:AlternateContent>
  <xr:revisionPtr revIDLastSave="0" documentId="13_ncr:1_{BC9BCB32-0C04-A448-A09B-C57C817F9E42}" xr6:coauthVersionLast="46" xr6:coauthVersionMax="46" xr10:uidLastSave="{00000000-0000-0000-0000-000000000000}"/>
  <bookViews>
    <workbookView xWindow="-11420" yWindow="-28340" windowWidth="22180" windowHeight="10320" xr2:uid="{00000000-000D-0000-FFFF-FFFF00000000}"/>
  </bookViews>
  <sheets>
    <sheet name="Electronic Configur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B12" i="1"/>
  <c r="B13" i="1"/>
  <c r="E7" i="1"/>
  <c r="E5" i="1"/>
  <c r="E6" i="1" s="1"/>
  <c r="E8" i="1" l="1"/>
  <c r="AQ13" i="1" s="1"/>
  <c r="E13" i="1" s="1"/>
  <c r="G5" i="1"/>
  <c r="D10" i="1" l="1"/>
  <c r="E10" i="1"/>
  <c r="G6" i="1"/>
  <c r="G7" i="1" s="1"/>
  <c r="I5" i="1"/>
  <c r="K5" i="1" l="1"/>
  <c r="I6" i="1"/>
  <c r="I7" i="1" s="1"/>
  <c r="G8" i="1"/>
  <c r="I8" i="1" l="1"/>
  <c r="AQ14" i="1" s="1"/>
  <c r="E14" i="1" s="1"/>
  <c r="F10" i="1"/>
  <c r="G10" i="1"/>
  <c r="M5" i="1"/>
  <c r="K6" i="1"/>
  <c r="K7" i="1" s="1"/>
  <c r="H10" i="1" l="1"/>
  <c r="I10" i="1"/>
  <c r="K8" i="1"/>
  <c r="O5" i="1"/>
  <c r="M6" i="1"/>
  <c r="Q5" i="1" l="1"/>
  <c r="O6" i="1"/>
  <c r="M7" i="1"/>
  <c r="M8" i="1" s="1"/>
  <c r="J10" i="1"/>
  <c r="K10" i="1"/>
  <c r="L10" i="1" l="1"/>
  <c r="M10" i="1"/>
  <c r="S5" i="1"/>
  <c r="Q6" i="1"/>
  <c r="O7" i="1"/>
  <c r="O8" i="1" s="1"/>
  <c r="S6" i="1" l="1"/>
  <c r="U5" i="1"/>
  <c r="Q7" i="1"/>
  <c r="Q8" i="1" s="1"/>
  <c r="AQ15" i="1" s="1"/>
  <c r="E15" i="1" s="1"/>
  <c r="O10" i="1"/>
  <c r="N10" i="1"/>
  <c r="Q10" i="1" l="1"/>
  <c r="P10" i="1"/>
  <c r="U6" i="1"/>
  <c r="U7" i="1" s="1"/>
  <c r="W5" i="1"/>
  <c r="S7" i="1"/>
  <c r="S8" i="1" s="1"/>
  <c r="S10" i="1" l="1"/>
  <c r="R10" i="1"/>
  <c r="W6" i="1"/>
  <c r="W7" i="1" s="1"/>
  <c r="Y5" i="1"/>
  <c r="U8" i="1"/>
  <c r="T10" i="1" l="1"/>
  <c r="U10" i="1"/>
  <c r="AA5" i="1"/>
  <c r="Y6" i="1"/>
  <c r="Y7" i="1" s="1"/>
  <c r="W8" i="1"/>
  <c r="V10" i="1" l="1"/>
  <c r="W10" i="1"/>
  <c r="Y8" i="1"/>
  <c r="AC5" i="1"/>
  <c r="AA6" i="1"/>
  <c r="AC6" i="1" l="1"/>
  <c r="AE5" i="1"/>
  <c r="AA7" i="1"/>
  <c r="AA8" i="1" s="1"/>
  <c r="X10" i="1"/>
  <c r="Y10" i="1"/>
  <c r="AG5" i="1" l="1"/>
  <c r="AE6" i="1"/>
  <c r="AE7" i="1" s="1"/>
  <c r="AC7" i="1"/>
  <c r="AC8" i="1" s="1"/>
  <c r="AQ16" i="1" s="1"/>
  <c r="E16" i="1" s="1"/>
  <c r="Z10" i="1"/>
  <c r="AA10" i="1"/>
  <c r="AC10" i="1" l="1"/>
  <c r="AB10" i="1"/>
  <c r="AE8" i="1"/>
  <c r="AG6" i="1"/>
  <c r="AI5" i="1"/>
  <c r="AI6" i="1" l="1"/>
  <c r="AI7" i="1" s="1"/>
  <c r="AK5" i="1"/>
  <c r="AG7" i="1"/>
  <c r="AG8" i="1" s="1"/>
  <c r="AE10" i="1"/>
  <c r="AD10" i="1"/>
  <c r="AG10" i="1" l="1"/>
  <c r="AF10" i="1"/>
  <c r="AK6" i="1"/>
  <c r="AK7" i="1" s="1"/>
  <c r="AM5" i="1"/>
  <c r="AI8" i="1"/>
  <c r="AK8" i="1" l="1"/>
  <c r="AQ17" i="1" s="1"/>
  <c r="E17" i="1" s="1"/>
  <c r="AI10" i="1"/>
  <c r="AH10" i="1"/>
  <c r="AM6" i="1"/>
  <c r="AM7" i="1" s="1"/>
  <c r="AO5" i="1"/>
  <c r="AO6" i="1" s="1"/>
  <c r="AJ10" i="1" l="1"/>
  <c r="AK10" i="1"/>
  <c r="AO7" i="1"/>
  <c r="AO8" i="1" s="1"/>
  <c r="AQ19" i="1" s="1"/>
  <c r="E19" i="1" s="1"/>
  <c r="AM8" i="1"/>
  <c r="AQ18" i="1" s="1"/>
  <c r="E18" i="1" s="1"/>
  <c r="AN10" i="1" l="1"/>
  <c r="AO10" i="1"/>
  <c r="AL10" i="1"/>
  <c r="AM10" i="1"/>
</calcChain>
</file>

<file path=xl/sharedStrings.xml><?xml version="1.0" encoding="utf-8"?>
<sst xmlns="http://schemas.openxmlformats.org/spreadsheetml/2006/main" count="264" uniqueCount="264">
  <si>
    <t>2p</t>
  </si>
  <si>
    <t>2s</t>
  </si>
  <si>
    <t>1s</t>
  </si>
  <si>
    <t>3s</t>
  </si>
  <si>
    <t>3p</t>
  </si>
  <si>
    <t>4s</t>
  </si>
  <si>
    <t>3d</t>
  </si>
  <si>
    <t>4p</t>
  </si>
  <si>
    <t>5s</t>
  </si>
  <si>
    <t>4d</t>
  </si>
  <si>
    <t>5p</t>
  </si>
  <si>
    <t>6s</t>
  </si>
  <si>
    <t>4f</t>
  </si>
  <si>
    <t>5d</t>
  </si>
  <si>
    <t>6p</t>
  </si>
  <si>
    <t>7s</t>
  </si>
  <si>
    <t>5f</t>
  </si>
  <si>
    <t>6d</t>
  </si>
  <si>
    <t>7p</t>
  </si>
  <si>
    <t>Atomic #</t>
  </si>
  <si>
    <t>Electronic Configuration</t>
  </si>
  <si>
    <t>Electrons per Shell</t>
  </si>
  <si>
    <t>Instructions</t>
  </si>
  <si>
    <t>Just enter the atomic # and everything else should propagate automatically.</t>
  </si>
  <si>
    <t>Hydrogen</t>
  </si>
  <si>
    <t>H</t>
  </si>
  <si>
    <t>Helium</t>
  </si>
  <si>
    <t>He</t>
  </si>
  <si>
    <t>Lithium</t>
  </si>
  <si>
    <t>Li</t>
  </si>
  <si>
    <t>Beryllium</t>
  </si>
  <si>
    <t>Be</t>
  </si>
  <si>
    <t>Boron</t>
  </si>
  <si>
    <t>B</t>
  </si>
  <si>
    <t>Carbon</t>
  </si>
  <si>
    <t>C</t>
  </si>
  <si>
    <t>Nitrogen</t>
  </si>
  <si>
    <t>N</t>
  </si>
  <si>
    <t>Oxygen</t>
  </si>
  <si>
    <t>O</t>
  </si>
  <si>
    <t>Fluorine</t>
  </si>
  <si>
    <t>F</t>
  </si>
  <si>
    <t>Neon</t>
  </si>
  <si>
    <t>Ne</t>
  </si>
  <si>
    <t>Sodium</t>
  </si>
  <si>
    <t>Na</t>
  </si>
  <si>
    <t>Magnesium</t>
  </si>
  <si>
    <t>Mg</t>
  </si>
  <si>
    <t>Aluminium</t>
  </si>
  <si>
    <t>Al</t>
  </si>
  <si>
    <t>Silicon</t>
  </si>
  <si>
    <t>Si</t>
  </si>
  <si>
    <t>Phosphorus</t>
  </si>
  <si>
    <t>P</t>
  </si>
  <si>
    <t>Sulfur</t>
  </si>
  <si>
    <t>S</t>
  </si>
  <si>
    <t>Chlorine</t>
  </si>
  <si>
    <t>Cl</t>
  </si>
  <si>
    <t>Argon</t>
  </si>
  <si>
    <t>Ar</t>
  </si>
  <si>
    <t>Potassium</t>
  </si>
  <si>
    <t>K</t>
  </si>
  <si>
    <t>Calcium</t>
  </si>
  <si>
    <t>Ca</t>
  </si>
  <si>
    <t>Scandium</t>
  </si>
  <si>
    <t>Sc</t>
  </si>
  <si>
    <t>Titanium</t>
  </si>
  <si>
    <t>Ti</t>
  </si>
  <si>
    <t>Vanadium</t>
  </si>
  <si>
    <t>V</t>
  </si>
  <si>
    <t>Chromium</t>
  </si>
  <si>
    <t>Cr</t>
  </si>
  <si>
    <t>Manganese</t>
  </si>
  <si>
    <t>Mn</t>
  </si>
  <si>
    <t>Iron</t>
  </si>
  <si>
    <t>Fe</t>
  </si>
  <si>
    <t>Cobalt</t>
  </si>
  <si>
    <t>Co</t>
  </si>
  <si>
    <t>Nickel</t>
  </si>
  <si>
    <t>Ni</t>
  </si>
  <si>
    <t>Copper</t>
  </si>
  <si>
    <t>Cu</t>
  </si>
  <si>
    <t>Zinc</t>
  </si>
  <si>
    <t>Zn</t>
  </si>
  <si>
    <t>Gallium</t>
  </si>
  <si>
    <t>Ga</t>
  </si>
  <si>
    <t>Germanium</t>
  </si>
  <si>
    <t>Ge</t>
  </si>
  <si>
    <t>Arsenic</t>
  </si>
  <si>
    <t>As</t>
  </si>
  <si>
    <t>Selenium</t>
  </si>
  <si>
    <t>Se</t>
  </si>
  <si>
    <t>Bromine</t>
  </si>
  <si>
    <t>Br</t>
  </si>
  <si>
    <t>Krypton</t>
  </si>
  <si>
    <t>Kr</t>
  </si>
  <si>
    <t>Rubidium</t>
  </si>
  <si>
    <t>Rb</t>
  </si>
  <si>
    <t>Strontium</t>
  </si>
  <si>
    <t>Sr</t>
  </si>
  <si>
    <t>Yttrium</t>
  </si>
  <si>
    <t>Y</t>
  </si>
  <si>
    <t>Zirconium</t>
  </si>
  <si>
    <t>Zr</t>
  </si>
  <si>
    <t>Niobium</t>
  </si>
  <si>
    <t>Nb</t>
  </si>
  <si>
    <t>Molybdenum</t>
  </si>
  <si>
    <t>Mo</t>
  </si>
  <si>
    <t>Technetium</t>
  </si>
  <si>
    <t>Tc</t>
  </si>
  <si>
    <t>Ruthenium</t>
  </si>
  <si>
    <t>Ru</t>
  </si>
  <si>
    <t>Rhodium</t>
  </si>
  <si>
    <t>Rh</t>
  </si>
  <si>
    <t>Palladium</t>
  </si>
  <si>
    <t>Pd</t>
  </si>
  <si>
    <t>Silver</t>
  </si>
  <si>
    <t>Ag</t>
  </si>
  <si>
    <t>Cadmium</t>
  </si>
  <si>
    <t>Cd</t>
  </si>
  <si>
    <t>Indium</t>
  </si>
  <si>
    <t>In</t>
  </si>
  <si>
    <t>Tin</t>
  </si>
  <si>
    <t>Sn</t>
  </si>
  <si>
    <t>Antimony</t>
  </si>
  <si>
    <t>Sb</t>
  </si>
  <si>
    <t>Tellurium</t>
  </si>
  <si>
    <t>Te</t>
  </si>
  <si>
    <t>Iodine</t>
  </si>
  <si>
    <t>I</t>
  </si>
  <si>
    <t>Xenon</t>
  </si>
  <si>
    <t>Xe</t>
  </si>
  <si>
    <t>Caesium</t>
  </si>
  <si>
    <t>Cs</t>
  </si>
  <si>
    <t>Barium</t>
  </si>
  <si>
    <t>Ba</t>
  </si>
  <si>
    <t>Lanthanum</t>
  </si>
  <si>
    <t>La</t>
  </si>
  <si>
    <t>Cerium</t>
  </si>
  <si>
    <t>Ce</t>
  </si>
  <si>
    <t>Praseodymium</t>
  </si>
  <si>
    <t>Pr</t>
  </si>
  <si>
    <t>Neodymium</t>
  </si>
  <si>
    <t>Nd</t>
  </si>
  <si>
    <t>Promethium</t>
  </si>
  <si>
    <t>Pm</t>
  </si>
  <si>
    <t>Samarium</t>
  </si>
  <si>
    <t>Sm</t>
  </si>
  <si>
    <t>Europium</t>
  </si>
  <si>
    <t>Eu</t>
  </si>
  <si>
    <t>Gadolinium</t>
  </si>
  <si>
    <t>Gd</t>
  </si>
  <si>
    <t>Terbium</t>
  </si>
  <si>
    <t>Tb</t>
  </si>
  <si>
    <t>Dysprosium</t>
  </si>
  <si>
    <t>Dy</t>
  </si>
  <si>
    <t>Holmium</t>
  </si>
  <si>
    <t>Ho</t>
  </si>
  <si>
    <t>Erbium</t>
  </si>
  <si>
    <t>Er</t>
  </si>
  <si>
    <t>Thulium</t>
  </si>
  <si>
    <t>Tm</t>
  </si>
  <si>
    <t>Ytterbium</t>
  </si>
  <si>
    <t>Yb</t>
  </si>
  <si>
    <t>Lutetium</t>
  </si>
  <si>
    <t>Lu</t>
  </si>
  <si>
    <t>Hafnium</t>
  </si>
  <si>
    <t>Hf</t>
  </si>
  <si>
    <t>Tantalum</t>
  </si>
  <si>
    <t>Ta</t>
  </si>
  <si>
    <t>Tungsten</t>
  </si>
  <si>
    <t>W</t>
  </si>
  <si>
    <t>Rhenium</t>
  </si>
  <si>
    <t>Re</t>
  </si>
  <si>
    <t>Osmium</t>
  </si>
  <si>
    <t>Os</t>
  </si>
  <si>
    <t>Iridium</t>
  </si>
  <si>
    <t>Ir</t>
  </si>
  <si>
    <t>Platinum</t>
  </si>
  <si>
    <t>Pt</t>
  </si>
  <si>
    <t>Gold</t>
  </si>
  <si>
    <t>Au</t>
  </si>
  <si>
    <t>Mercury</t>
  </si>
  <si>
    <t>Hg</t>
  </si>
  <si>
    <t>Thallium</t>
  </si>
  <si>
    <t>Tl</t>
  </si>
  <si>
    <t>Lead</t>
  </si>
  <si>
    <t>Pb</t>
  </si>
  <si>
    <t>Bismuth</t>
  </si>
  <si>
    <t>Bi</t>
  </si>
  <si>
    <t>Polonium</t>
  </si>
  <si>
    <t>Po</t>
  </si>
  <si>
    <t>Astatine</t>
  </si>
  <si>
    <t>At</t>
  </si>
  <si>
    <t>Radon</t>
  </si>
  <si>
    <t>Rn</t>
  </si>
  <si>
    <t>Francium</t>
  </si>
  <si>
    <t>Fr</t>
  </si>
  <si>
    <t>Radium</t>
  </si>
  <si>
    <t>Ra</t>
  </si>
  <si>
    <t>Actinium</t>
  </si>
  <si>
    <t>Ac</t>
  </si>
  <si>
    <t>Thorium</t>
  </si>
  <si>
    <t>Th</t>
  </si>
  <si>
    <t>Protactinium</t>
  </si>
  <si>
    <t>Pa</t>
  </si>
  <si>
    <t>Uranium</t>
  </si>
  <si>
    <t>U</t>
  </si>
  <si>
    <t>Neptunium</t>
  </si>
  <si>
    <t>Np</t>
  </si>
  <si>
    <t>Plutonium</t>
  </si>
  <si>
    <t>Pu</t>
  </si>
  <si>
    <t>Americium</t>
  </si>
  <si>
    <t>Am</t>
  </si>
  <si>
    <t>Curium</t>
  </si>
  <si>
    <t>Cm</t>
  </si>
  <si>
    <t>Berkelium</t>
  </si>
  <si>
    <t>Bk</t>
  </si>
  <si>
    <t>Californium</t>
  </si>
  <si>
    <t>Cf</t>
  </si>
  <si>
    <t>Einsteinium</t>
  </si>
  <si>
    <t>Es</t>
  </si>
  <si>
    <t>Fermium</t>
  </si>
  <si>
    <t>Fm</t>
  </si>
  <si>
    <t>Mendelevium</t>
  </si>
  <si>
    <t>Md</t>
  </si>
  <si>
    <t>Nobelium</t>
  </si>
  <si>
    <t>No</t>
  </si>
  <si>
    <t>Lawrencium</t>
  </si>
  <si>
    <t>Lr</t>
  </si>
  <si>
    <t>Rutherfordium</t>
  </si>
  <si>
    <t>Rf</t>
  </si>
  <si>
    <t>Dubnium</t>
  </si>
  <si>
    <t>Db</t>
  </si>
  <si>
    <t>Seaborgium</t>
  </si>
  <si>
    <t>Sg</t>
  </si>
  <si>
    <t>Bohrium</t>
  </si>
  <si>
    <t>Bh</t>
  </si>
  <si>
    <t>Hassium</t>
  </si>
  <si>
    <t>Hs</t>
  </si>
  <si>
    <t>Meitnerium</t>
  </si>
  <si>
    <t>Mt</t>
  </si>
  <si>
    <t>Darmstadtium</t>
  </si>
  <si>
    <t>Ds</t>
  </si>
  <si>
    <t>Roentgenium</t>
  </si>
  <si>
    <t>Rg</t>
  </si>
  <si>
    <t>Copernicium</t>
  </si>
  <si>
    <t>Cn</t>
  </si>
  <si>
    <t>Ununtrium</t>
  </si>
  <si>
    <t>Uut</t>
  </si>
  <si>
    <t>Flerovium</t>
  </si>
  <si>
    <t>Fl</t>
  </si>
  <si>
    <t>Ununpentium</t>
  </si>
  <si>
    <t>Uup</t>
  </si>
  <si>
    <t>Livermorium</t>
  </si>
  <si>
    <t>Lv</t>
  </si>
  <si>
    <t>Ununseptium</t>
  </si>
  <si>
    <t>Uus</t>
  </si>
  <si>
    <t>Ununoctium</t>
  </si>
  <si>
    <t>Uuo</t>
  </si>
  <si>
    <t>AtNo</t>
  </si>
  <si>
    <t>ElSym</t>
  </si>
  <si>
    <t>El</t>
  </si>
  <si>
    <t xml:space="preserve">© 2013 - 2021 Benj Arriola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</si>
</sst>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/>
    <xf numFmtId="0" fontId="0" fillId="0" borderId="0" xfId="0" applyBorder="1" applyAlignment="1">
      <alignment horizontal="left" vertical="top"/>
    </xf>
    <xf numFmtId="0" fontId="1" fillId="0" borderId="0" xfId="0" applyFont="1" applyBorder="1"/>
    <xf numFmtId="0" fontId="0" fillId="0" borderId="5" xfId="0" applyBorder="1" applyAlignment="1">
      <alignment horizontal="left" vertical="top"/>
    </xf>
    <xf numFmtId="0" fontId="1" fillId="0" borderId="6" xfId="0" applyFont="1" applyBorder="1"/>
    <xf numFmtId="0" fontId="0" fillId="0" borderId="7" xfId="0" applyBorder="1" applyAlignment="1">
      <alignment horizontal="left" vertical="top"/>
    </xf>
    <xf numFmtId="0" fontId="1" fillId="0" borderId="7" xfId="0" applyFont="1" applyBorder="1"/>
    <xf numFmtId="0" fontId="0" fillId="0" borderId="8" xfId="0" applyBorder="1" applyAlignment="1">
      <alignment horizontal="left" vertical="top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2" fillId="0" borderId="3" xfId="0" applyFont="1" applyBorder="1" applyAlignment="1" applyProtection="1">
      <alignment horizontal="center"/>
      <protection locked="0"/>
    </xf>
    <xf numFmtId="0" fontId="0" fillId="0" borderId="6" xfId="0" applyBorder="1"/>
    <xf numFmtId="0" fontId="0" fillId="0" borderId="8" xfId="0" applyBorder="1" applyAlignment="1">
      <alignment horizontal="right"/>
    </xf>
    <xf numFmtId="0" fontId="1" fillId="0" borderId="17" xfId="0" applyFont="1" applyBorder="1" applyAlignment="1">
      <alignment vertical="top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E465BB-9ED7-9C44-B872-11F634F80D7C}" name="Table1" displayName="Table1" ref="AS12:AU130" totalsRowShown="0">
  <autoFilter ref="AS12:AU130" xr:uid="{A3411B6B-FD8F-F148-95AB-B61D62978A2C}"/>
  <tableColumns count="3">
    <tableColumn id="1" xr3:uid="{94CE9E66-4EA1-0047-BA8C-80CF2743C98E}" name="AtNo"/>
    <tableColumn id="2" xr3:uid="{9762B866-1222-DB42-8EDF-F36799350379}" name="ElSym"/>
    <tableColumn id="3" xr3:uid="{9EEF6033-9D69-BE4B-8D8B-CC5CF3AACCDF}" name="E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30"/>
  <sheetViews>
    <sheetView showGridLines="0" tabSelected="1" workbookViewId="0">
      <selection activeCell="B11" sqref="B11"/>
    </sheetView>
  </sheetViews>
  <sheetFormatPr baseColWidth="10" defaultColWidth="0" defaultRowHeight="15" zeroHeight="1" x14ac:dyDescent="0.2"/>
  <cols>
    <col min="1" max="1" width="2.83203125" customWidth="1"/>
    <col min="2" max="2" width="14" customWidth="1"/>
    <col min="3" max="3" width="2.83203125" customWidth="1"/>
    <col min="4" max="4" width="4" bestFit="1" customWidth="1"/>
    <col min="5" max="5" width="3.83203125" customWidth="1"/>
    <col min="6" max="6" width="4" customWidth="1"/>
    <col min="7" max="7" width="3.83203125" customWidth="1"/>
    <col min="8" max="8" width="4.33203125" customWidth="1"/>
    <col min="9" max="9" width="3.83203125" customWidth="1"/>
    <col min="10" max="10" width="4" customWidth="1"/>
    <col min="11" max="11" width="3.83203125" customWidth="1"/>
    <col min="12" max="12" width="4.33203125" customWidth="1"/>
    <col min="13" max="13" width="3.83203125" customWidth="1"/>
    <col min="14" max="14" width="4" customWidth="1"/>
    <col min="15" max="15" width="3.83203125" customWidth="1"/>
    <col min="16" max="16" width="4.33203125" customWidth="1"/>
    <col min="17" max="17" width="3.83203125" customWidth="1"/>
    <col min="18" max="18" width="4.33203125" customWidth="1"/>
    <col min="19" max="19" width="3.83203125" customWidth="1"/>
    <col min="20" max="20" width="4" customWidth="1"/>
    <col min="21" max="21" width="3.83203125" customWidth="1"/>
    <col min="22" max="22" width="4.33203125" customWidth="1"/>
    <col min="23" max="23" width="3.83203125" customWidth="1"/>
    <col min="24" max="24" width="4.33203125" customWidth="1"/>
    <col min="25" max="25" width="3.83203125" customWidth="1"/>
    <col min="26" max="26" width="4" customWidth="1"/>
    <col min="27" max="27" width="3.83203125" customWidth="1"/>
    <col min="28" max="28" width="3.6640625" customWidth="1"/>
    <col min="29" max="29" width="3.83203125" customWidth="1"/>
    <col min="30" max="30" width="4.33203125" customWidth="1"/>
    <col min="31" max="31" width="3.83203125" customWidth="1"/>
    <col min="32" max="32" width="4.33203125" customWidth="1"/>
    <col min="33" max="33" width="3.83203125" customWidth="1"/>
    <col min="34" max="34" width="4" customWidth="1"/>
    <col min="35" max="35" width="3.83203125" customWidth="1"/>
    <col min="36" max="36" width="3.6640625" customWidth="1"/>
    <col min="37" max="37" width="3.83203125" customWidth="1"/>
    <col min="38" max="38" width="4.33203125" customWidth="1"/>
    <col min="39" max="39" width="3.83203125" customWidth="1"/>
    <col min="40" max="40" width="4.33203125" customWidth="1"/>
    <col min="41" max="41" width="3.83203125" customWidth="1"/>
    <col min="42" max="42" width="2.83203125" customWidth="1"/>
    <col min="43" max="16384" width="8.83203125" hidden="1"/>
  </cols>
  <sheetData>
    <row r="1" spans="2:51" ht="16" thickBot="1" x14ac:dyDescent="0.25"/>
    <row r="2" spans="2:51" x14ac:dyDescent="0.2">
      <c r="B2" s="4" t="s">
        <v>19</v>
      </c>
      <c r="D2" s="17" t="s">
        <v>20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9"/>
    </row>
    <row r="3" spans="2:51" hidden="1" x14ac:dyDescent="0.2">
      <c r="B3" s="5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8"/>
    </row>
    <row r="4" spans="2:51" ht="21" hidden="1" x14ac:dyDescent="0.25">
      <c r="B4" s="5"/>
      <c r="D4" s="9" t="s">
        <v>2</v>
      </c>
      <c r="E4" s="10">
        <v>2</v>
      </c>
      <c r="F4" s="11" t="s">
        <v>1</v>
      </c>
      <c r="G4" s="10">
        <v>2</v>
      </c>
      <c r="H4" s="11" t="s">
        <v>0</v>
      </c>
      <c r="I4" s="10">
        <v>6</v>
      </c>
      <c r="J4" s="11" t="s">
        <v>3</v>
      </c>
      <c r="K4" s="10">
        <v>2</v>
      </c>
      <c r="L4" s="11" t="s">
        <v>4</v>
      </c>
      <c r="M4" s="10">
        <v>6</v>
      </c>
      <c r="N4" s="11" t="s">
        <v>5</v>
      </c>
      <c r="O4" s="10">
        <v>2</v>
      </c>
      <c r="P4" s="11" t="s">
        <v>6</v>
      </c>
      <c r="Q4" s="10">
        <v>10</v>
      </c>
      <c r="R4" s="11" t="s">
        <v>7</v>
      </c>
      <c r="S4" s="10">
        <v>6</v>
      </c>
      <c r="T4" s="11" t="s">
        <v>8</v>
      </c>
      <c r="U4" s="10">
        <v>2</v>
      </c>
      <c r="V4" s="11" t="s">
        <v>9</v>
      </c>
      <c r="W4" s="10">
        <v>10</v>
      </c>
      <c r="X4" s="11" t="s">
        <v>10</v>
      </c>
      <c r="Y4" s="10">
        <v>6</v>
      </c>
      <c r="Z4" s="11" t="s">
        <v>11</v>
      </c>
      <c r="AA4" s="10">
        <v>2</v>
      </c>
      <c r="AB4" s="11" t="s">
        <v>12</v>
      </c>
      <c r="AC4" s="10">
        <v>14</v>
      </c>
      <c r="AD4" s="11" t="s">
        <v>13</v>
      </c>
      <c r="AE4" s="10">
        <v>10</v>
      </c>
      <c r="AF4" s="11" t="s">
        <v>14</v>
      </c>
      <c r="AG4" s="10">
        <v>6</v>
      </c>
      <c r="AH4" s="11" t="s">
        <v>15</v>
      </c>
      <c r="AI4" s="10">
        <v>2</v>
      </c>
      <c r="AJ4" s="11" t="s">
        <v>16</v>
      </c>
      <c r="AK4" s="10">
        <v>14</v>
      </c>
      <c r="AL4" s="11" t="s">
        <v>17</v>
      </c>
      <c r="AM4" s="10">
        <v>10</v>
      </c>
      <c r="AN4" s="11" t="s">
        <v>18</v>
      </c>
      <c r="AO4" s="12">
        <v>6</v>
      </c>
    </row>
    <row r="5" spans="2:51" ht="21" hidden="1" x14ac:dyDescent="0.25">
      <c r="B5" s="5"/>
      <c r="D5" s="9"/>
      <c r="E5" s="10">
        <f>E4</f>
        <v>2</v>
      </c>
      <c r="F5" s="11"/>
      <c r="G5" s="10">
        <f>G4+E5</f>
        <v>4</v>
      </c>
      <c r="H5" s="11"/>
      <c r="I5" s="10">
        <f>I4+G5</f>
        <v>10</v>
      </c>
      <c r="J5" s="11"/>
      <c r="K5" s="10">
        <f>K4+I5</f>
        <v>12</v>
      </c>
      <c r="L5" s="11"/>
      <c r="M5" s="10">
        <f>M4+K5</f>
        <v>18</v>
      </c>
      <c r="N5" s="11"/>
      <c r="O5" s="10">
        <f>O4+M5</f>
        <v>20</v>
      </c>
      <c r="P5" s="11"/>
      <c r="Q5" s="10">
        <f>Q4+O5</f>
        <v>30</v>
      </c>
      <c r="R5" s="11"/>
      <c r="S5" s="10">
        <f>S4+Q5</f>
        <v>36</v>
      </c>
      <c r="T5" s="11"/>
      <c r="U5" s="10">
        <f>U4+S5</f>
        <v>38</v>
      </c>
      <c r="V5" s="11"/>
      <c r="W5" s="10">
        <f>W4+U5</f>
        <v>48</v>
      </c>
      <c r="X5" s="11"/>
      <c r="Y5" s="10">
        <f>Y4+W5</f>
        <v>54</v>
      </c>
      <c r="Z5" s="11"/>
      <c r="AA5" s="10">
        <f>AA4+Y5</f>
        <v>56</v>
      </c>
      <c r="AB5" s="11"/>
      <c r="AC5" s="10">
        <f>AC4+AA5</f>
        <v>70</v>
      </c>
      <c r="AD5" s="11"/>
      <c r="AE5" s="10">
        <f>AE4+AC5</f>
        <v>80</v>
      </c>
      <c r="AF5" s="11"/>
      <c r="AG5" s="10">
        <f>AG4+AE5</f>
        <v>86</v>
      </c>
      <c r="AH5" s="11"/>
      <c r="AI5" s="10">
        <f>AI4+AG5</f>
        <v>88</v>
      </c>
      <c r="AJ5" s="11"/>
      <c r="AK5" s="10">
        <f>AK4+AI5</f>
        <v>102</v>
      </c>
      <c r="AL5" s="11"/>
      <c r="AM5" s="10">
        <f>AM4+AK5</f>
        <v>112</v>
      </c>
      <c r="AN5" s="11"/>
      <c r="AO5" s="12">
        <f>AO4+AM5</f>
        <v>118</v>
      </c>
    </row>
    <row r="6" spans="2:51" ht="21" hidden="1" x14ac:dyDescent="0.25">
      <c r="B6" s="5"/>
      <c r="D6" s="9"/>
      <c r="E6" s="10">
        <f>IF($B$10&gt;=E5,E5,0)</f>
        <v>0</v>
      </c>
      <c r="F6" s="11"/>
      <c r="G6" s="10">
        <f>IF($B$10&gt;=G5,G5,0)</f>
        <v>0</v>
      </c>
      <c r="H6" s="11"/>
      <c r="I6" s="10">
        <f>IF($B$10&gt;=I5,I5,0)</f>
        <v>0</v>
      </c>
      <c r="J6" s="11"/>
      <c r="K6" s="10">
        <f>IF($B$10&gt;=K5,K5,0)</f>
        <v>0</v>
      </c>
      <c r="L6" s="11"/>
      <c r="M6" s="10">
        <f>IF($B$10&gt;=M5,M5,0)</f>
        <v>0</v>
      </c>
      <c r="N6" s="11"/>
      <c r="O6" s="10">
        <f>IF($B$10&gt;=O5,O5,0)</f>
        <v>0</v>
      </c>
      <c r="P6" s="11"/>
      <c r="Q6" s="10">
        <f>IF($B$10&gt;=Q5,Q5,0)</f>
        <v>0</v>
      </c>
      <c r="R6" s="11"/>
      <c r="S6" s="10">
        <f>IF($B$10&gt;=S5,S5,0)</f>
        <v>0</v>
      </c>
      <c r="T6" s="11"/>
      <c r="U6" s="10">
        <f>IF($B$10&gt;=U5,U5,0)</f>
        <v>0</v>
      </c>
      <c r="V6" s="11"/>
      <c r="W6" s="10">
        <f>IF($B$10&gt;=W5,W5,0)</f>
        <v>0</v>
      </c>
      <c r="X6" s="11"/>
      <c r="Y6" s="10">
        <f>IF($B$10&gt;=Y5,Y5,0)</f>
        <v>0</v>
      </c>
      <c r="Z6" s="11"/>
      <c r="AA6" s="10">
        <f>IF($B$10&gt;=AA5,AA5,0)</f>
        <v>0</v>
      </c>
      <c r="AB6" s="11"/>
      <c r="AC6" s="10">
        <f>IF($B$10&gt;=AC5,AC5,0)</f>
        <v>0</v>
      </c>
      <c r="AD6" s="11"/>
      <c r="AE6" s="10">
        <f>IF($B$10&gt;=AE5,AE5,0)</f>
        <v>0</v>
      </c>
      <c r="AF6" s="11"/>
      <c r="AG6" s="10">
        <f>IF($B$10&gt;=AG5,AG5,0)</f>
        <v>0</v>
      </c>
      <c r="AH6" s="11"/>
      <c r="AI6" s="10">
        <f>IF($B$10&gt;=AI5,AI5,0)</f>
        <v>0</v>
      </c>
      <c r="AJ6" s="11"/>
      <c r="AK6" s="10">
        <f>IF($B$10&gt;=AK5,AK5,0)</f>
        <v>0</v>
      </c>
      <c r="AL6" s="11"/>
      <c r="AM6" s="10">
        <f>IF($B$10&gt;=AM5,AM5,0)</f>
        <v>0</v>
      </c>
      <c r="AN6" s="11"/>
      <c r="AO6" s="12">
        <f>IF($B$10&gt;=AO5,AO5,0)</f>
        <v>0</v>
      </c>
    </row>
    <row r="7" spans="2:51" ht="21" hidden="1" x14ac:dyDescent="0.25">
      <c r="B7" s="5"/>
      <c r="D7" s="9"/>
      <c r="E7" s="10">
        <f>IF($B$10&gt;0,IF($B$10=1,1,0),0)</f>
        <v>1</v>
      </c>
      <c r="F7" s="10"/>
      <c r="G7" s="10">
        <f>IF(E6&gt;0,IF(G6=0,$B$10-E5,0),0)</f>
        <v>0</v>
      </c>
      <c r="H7" s="10"/>
      <c r="I7" s="10">
        <f>IF(G6&gt;0,IF(I6=0,$B$10-G5,0),0)</f>
        <v>0</v>
      </c>
      <c r="J7" s="10"/>
      <c r="K7" s="10">
        <f>IF(I6&gt;0,IF(K6=0,$B$10-I5,0),0)</f>
        <v>0</v>
      </c>
      <c r="L7" s="10"/>
      <c r="M7" s="10">
        <f>IF(K6&gt;0,IF(M6=0,$B$10-K5,0),0)</f>
        <v>0</v>
      </c>
      <c r="N7" s="10"/>
      <c r="O7" s="10">
        <f>IF(M6&gt;0,IF(O6=0,$B$10-M5,0),0)</f>
        <v>0</v>
      </c>
      <c r="P7" s="10"/>
      <c r="Q7" s="10">
        <f>IF(O6&gt;0,IF(Q6=0,$B$10-O5,0),0)</f>
        <v>0</v>
      </c>
      <c r="R7" s="10"/>
      <c r="S7" s="10">
        <f>IF(Q6&gt;0,IF(S6=0,$B$10-Q5,0),0)</f>
        <v>0</v>
      </c>
      <c r="T7" s="10"/>
      <c r="U7" s="10">
        <f>IF(S6&gt;0,IF(U6=0,$B$10-S5,0),0)</f>
        <v>0</v>
      </c>
      <c r="V7" s="10"/>
      <c r="W7" s="10">
        <f>IF(U6&gt;0,IF(W6=0,$B$10-U5,0),0)</f>
        <v>0</v>
      </c>
      <c r="X7" s="10"/>
      <c r="Y7" s="10">
        <f>IF(W6&gt;0,IF(Y6=0,$B$10-W5,0),0)</f>
        <v>0</v>
      </c>
      <c r="Z7" s="10"/>
      <c r="AA7" s="10">
        <f>IF(Y6&gt;0,IF(AA6=0,$B$10-Y5,0),0)</f>
        <v>0</v>
      </c>
      <c r="AB7" s="10"/>
      <c r="AC7" s="10">
        <f>IF(AA6&gt;0,IF(AC6=0,$B$10-AA5,0),0)</f>
        <v>0</v>
      </c>
      <c r="AD7" s="10"/>
      <c r="AE7" s="10">
        <f>IF(AC6&gt;0,IF(AE6=0,$B$10-AC5,0),0)</f>
        <v>0</v>
      </c>
      <c r="AF7" s="10"/>
      <c r="AG7" s="10">
        <f>IF(AE6&gt;0,IF(AG6=0,$B$10-AE5,0),0)</f>
        <v>0</v>
      </c>
      <c r="AH7" s="10"/>
      <c r="AI7" s="10">
        <f>IF(AG6&gt;0,IF(AI6=0,$B$10-AG5,0),0)</f>
        <v>0</v>
      </c>
      <c r="AJ7" s="10"/>
      <c r="AK7" s="10">
        <f>IF(AI6&gt;0,IF(AK6=0,$B$10-AI5,0),0)</f>
        <v>0</v>
      </c>
      <c r="AL7" s="10"/>
      <c r="AM7" s="10">
        <f>IF(AK6&gt;0,IF(AM6=0,$B$10-AK5,0),0)</f>
        <v>0</v>
      </c>
      <c r="AN7" s="10"/>
      <c r="AO7" s="12">
        <f>IF(AM6&gt;0,IF(AO6=0,$B$10-AM5,0),0)</f>
        <v>0</v>
      </c>
    </row>
    <row r="8" spans="2:51" ht="21" hidden="1" x14ac:dyDescent="0.25">
      <c r="B8" s="5"/>
      <c r="D8" s="9"/>
      <c r="E8" s="10">
        <f>IF(E6&gt;0,E4,IF(E7&gt;0,E7,0))</f>
        <v>1</v>
      </c>
      <c r="F8" s="10"/>
      <c r="G8" s="10">
        <f>IF(G6&gt;0,G4,IF(G7&gt;0,G7,0))</f>
        <v>0</v>
      </c>
      <c r="H8" s="10"/>
      <c r="I8" s="10">
        <f>IF(I6&gt;0,I4,IF(I7&gt;0,I7,0))</f>
        <v>0</v>
      </c>
      <c r="J8" s="10"/>
      <c r="K8" s="10">
        <f>IF(K6&gt;0,K4,IF(K7&gt;0,K7,0))</f>
        <v>0</v>
      </c>
      <c r="L8" s="10"/>
      <c r="M8" s="10">
        <f>IF(M6&gt;0,M4,IF(M7&gt;0,M7,0))</f>
        <v>0</v>
      </c>
      <c r="N8" s="10"/>
      <c r="O8" s="10">
        <f>IF(O6&gt;0,O4,IF(O7&gt;0,O7,0))</f>
        <v>0</v>
      </c>
      <c r="P8" s="10"/>
      <c r="Q8" s="10">
        <f>IF(Q6&gt;0,Q4,IF(Q7&gt;0,Q7,0))</f>
        <v>0</v>
      </c>
      <c r="R8" s="10"/>
      <c r="S8" s="10">
        <f>IF(S6&gt;0,S4,IF(S7&gt;0,S7,0))</f>
        <v>0</v>
      </c>
      <c r="T8" s="10"/>
      <c r="U8" s="10">
        <f>IF(U6&gt;0,U4,IF(U7&gt;0,U7,0))</f>
        <v>0</v>
      </c>
      <c r="V8" s="10"/>
      <c r="W8" s="10">
        <f>IF(W6&gt;0,W4,IF(W7&gt;0,W7,0))</f>
        <v>0</v>
      </c>
      <c r="X8" s="10"/>
      <c r="Y8" s="10">
        <f>IF(Y6&gt;0,Y4,IF(Y7&gt;0,Y7,0))</f>
        <v>0</v>
      </c>
      <c r="Z8" s="10"/>
      <c r="AA8" s="10">
        <f>IF(AA6&gt;0,AA4,IF(AA7&gt;0,AA7,0))</f>
        <v>0</v>
      </c>
      <c r="AB8" s="10"/>
      <c r="AC8" s="10">
        <f>IF(AC6&gt;0,AC4,IF(AC7&gt;0,AC7,0))</f>
        <v>0</v>
      </c>
      <c r="AD8" s="10"/>
      <c r="AE8" s="10">
        <f>IF(AE6&gt;0,AE4,IF(AE7&gt;0,AE7,0))</f>
        <v>0</v>
      </c>
      <c r="AF8" s="10"/>
      <c r="AG8" s="10">
        <f>IF(AG6&gt;0,AG4,IF(AG7&gt;0,AG7,0))</f>
        <v>0</v>
      </c>
      <c r="AH8" s="10"/>
      <c r="AI8" s="10">
        <f>IF(AI6&gt;0,AI4,IF(AI7&gt;0,AI7,0))</f>
        <v>0</v>
      </c>
      <c r="AJ8" s="10"/>
      <c r="AK8" s="10">
        <f>IF(AK6&gt;0,AK4,IF(AK7&gt;0,AK7,0))</f>
        <v>0</v>
      </c>
      <c r="AL8" s="10"/>
      <c r="AM8" s="10">
        <f>IF(AM6&gt;0,AM4,IF(AM7&gt;0,AM7,0))</f>
        <v>0</v>
      </c>
      <c r="AN8" s="10"/>
      <c r="AO8" s="12">
        <f>IF(AO6&gt;0,AO4,IF(AO7&gt;0,AO7,0))</f>
        <v>0</v>
      </c>
    </row>
    <row r="9" spans="2:51" ht="21" hidden="1" x14ac:dyDescent="0.25">
      <c r="B9" s="5"/>
      <c r="D9" s="9"/>
      <c r="E9" s="10"/>
      <c r="F9" s="11"/>
      <c r="G9" s="10"/>
      <c r="H9" s="11"/>
      <c r="I9" s="10"/>
      <c r="J9" s="11"/>
      <c r="K9" s="10"/>
      <c r="L9" s="11"/>
      <c r="M9" s="10"/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0"/>
      <c r="AB9" s="11"/>
      <c r="AC9" s="10"/>
      <c r="AD9" s="11"/>
      <c r="AE9" s="10"/>
      <c r="AF9" s="11"/>
      <c r="AG9" s="10"/>
      <c r="AH9" s="11"/>
      <c r="AI9" s="10"/>
      <c r="AJ9" s="11"/>
      <c r="AK9" s="10"/>
      <c r="AL9" s="11"/>
      <c r="AM9" s="10"/>
      <c r="AN9" s="11"/>
      <c r="AO9" s="12"/>
    </row>
    <row r="10" spans="2:51" ht="22" thickBot="1" x14ac:dyDescent="0.3">
      <c r="B10" s="23">
        <v>1</v>
      </c>
      <c r="C10" s="3"/>
      <c r="D10" s="13" t="str">
        <f>IF(E8&gt;0,D4,"")</f>
        <v>1s</v>
      </c>
      <c r="E10" s="14">
        <f>IF(E8&gt;0,E8,"")</f>
        <v>1</v>
      </c>
      <c r="F10" s="15" t="str">
        <f>IF(G8&gt;0,F4,"")</f>
        <v/>
      </c>
      <c r="G10" s="14" t="str">
        <f>IF(G8&gt;0,G8,"")</f>
        <v/>
      </c>
      <c r="H10" s="15" t="str">
        <f>IF(I8&gt;0,H4,"")</f>
        <v/>
      </c>
      <c r="I10" s="14" t="str">
        <f>IF(I8&gt;0,I8,"")</f>
        <v/>
      </c>
      <c r="J10" s="15" t="str">
        <f>IF(K8&gt;0,J4,"")</f>
        <v/>
      </c>
      <c r="K10" s="14" t="str">
        <f>IF(K8&gt;0,K8,"")</f>
        <v/>
      </c>
      <c r="L10" s="15" t="str">
        <f>IF(M8&gt;0,L4,"")</f>
        <v/>
      </c>
      <c r="M10" s="14" t="str">
        <f>IF(M8&gt;0,M8,"")</f>
        <v/>
      </c>
      <c r="N10" s="15" t="str">
        <f>IF(O8&gt;0,N4,"")</f>
        <v/>
      </c>
      <c r="O10" s="14" t="str">
        <f>IF(O8&gt;0,O8,"")</f>
        <v/>
      </c>
      <c r="P10" s="15" t="str">
        <f>IF(Q8&gt;0,P4,"")</f>
        <v/>
      </c>
      <c r="Q10" s="14" t="str">
        <f>IF(Q8&gt;0,Q8,"")</f>
        <v/>
      </c>
      <c r="R10" s="15" t="str">
        <f>IF(S8&gt;0,R4,"")</f>
        <v/>
      </c>
      <c r="S10" s="14" t="str">
        <f>IF(S8&gt;0,S8,"")</f>
        <v/>
      </c>
      <c r="T10" s="15" t="str">
        <f>IF(U8&gt;0,T4,"")</f>
        <v/>
      </c>
      <c r="U10" s="14" t="str">
        <f>IF(U8&gt;0,U8,"")</f>
        <v/>
      </c>
      <c r="V10" s="15" t="str">
        <f>IF(W8&gt;0,V4,"")</f>
        <v/>
      </c>
      <c r="W10" s="14" t="str">
        <f>IF(W8&gt;0,W8,"")</f>
        <v/>
      </c>
      <c r="X10" s="15" t="str">
        <f>IF(Y8&gt;0,X4,"")</f>
        <v/>
      </c>
      <c r="Y10" s="14" t="str">
        <f>IF(Y8&gt;0,Y8,"")</f>
        <v/>
      </c>
      <c r="Z10" s="15" t="str">
        <f>IF(AA8&gt;0,Z4,"")</f>
        <v/>
      </c>
      <c r="AA10" s="14" t="str">
        <f>IF(AA8&gt;0,AA8,"")</f>
        <v/>
      </c>
      <c r="AB10" s="15" t="str">
        <f>IF(AC8&gt;0,AB4,"")</f>
        <v/>
      </c>
      <c r="AC10" s="14" t="str">
        <f>IF(AC8&gt;0,AC8,"")</f>
        <v/>
      </c>
      <c r="AD10" s="15" t="str">
        <f>IF(AE8&gt;0,AD4,"")</f>
        <v/>
      </c>
      <c r="AE10" s="14" t="str">
        <f>IF(AE8&gt;0,AE8,"")</f>
        <v/>
      </c>
      <c r="AF10" s="15" t="str">
        <f>IF(AG8&gt;0,AF4,"")</f>
        <v/>
      </c>
      <c r="AG10" s="14" t="str">
        <f>IF(AG8&gt;0,AG8,"")</f>
        <v/>
      </c>
      <c r="AH10" s="15" t="str">
        <f>IF(AI8&gt;0,AH4,"")</f>
        <v/>
      </c>
      <c r="AI10" s="14" t="str">
        <f>IF(AI8&gt;0,AI8,"")</f>
        <v/>
      </c>
      <c r="AJ10" s="15" t="str">
        <f>IF(AK8&gt;0,AJ4,"")</f>
        <v/>
      </c>
      <c r="AK10" s="14" t="str">
        <f>IF(AK8&gt;0,AK8,"")</f>
        <v/>
      </c>
      <c r="AL10" s="15" t="str">
        <f>IF(AM8&gt;0,AL4,"")</f>
        <v/>
      </c>
      <c r="AM10" s="14" t="str">
        <f>IF(AM8&gt;0,AM8,"")</f>
        <v/>
      </c>
      <c r="AN10" s="15" t="str">
        <f>IF(AO8&gt;0,AN4,"")</f>
        <v/>
      </c>
      <c r="AO10" s="16" t="str">
        <f>IF(AO8&gt;0,AO8,"")</f>
        <v/>
      </c>
      <c r="AP10" s="1"/>
      <c r="AQ10" s="2"/>
      <c r="AR10" s="1"/>
      <c r="AS10" s="2"/>
      <c r="AT10" s="1"/>
      <c r="AU10" s="2"/>
      <c r="AV10" s="1"/>
      <c r="AW10" s="2"/>
      <c r="AX10" s="1"/>
      <c r="AY10" s="2"/>
    </row>
    <row r="11" spans="2:51" ht="16" thickBot="1" x14ac:dyDescent="0.25"/>
    <row r="12" spans="2:51" ht="21" x14ac:dyDescent="0.2">
      <c r="B12" s="26">
        <f>B10</f>
        <v>1</v>
      </c>
      <c r="D12" s="27" t="s">
        <v>21</v>
      </c>
      <c r="E12" s="28"/>
      <c r="F12" s="28"/>
      <c r="G12" s="29"/>
      <c r="H12" s="30"/>
      <c r="I12" s="27" t="s">
        <v>22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9"/>
      <c r="AS12" t="s">
        <v>260</v>
      </c>
      <c r="AT12" t="s">
        <v>261</v>
      </c>
      <c r="AU12" t="s">
        <v>262</v>
      </c>
    </row>
    <row r="13" spans="2:51" ht="15" customHeight="1" x14ac:dyDescent="0.2">
      <c r="B13" s="31" t="str">
        <f>VLOOKUP(B10,Table1[],2,FALSE)</f>
        <v>H</v>
      </c>
      <c r="D13" s="20">
        <v>1</v>
      </c>
      <c r="E13" s="40">
        <f t="shared" ref="E13:E19" si="0">IF(AQ13&gt;0,AQ13,"")</f>
        <v>1</v>
      </c>
      <c r="F13" s="41"/>
      <c r="G13" s="42"/>
      <c r="I13" s="6" t="s">
        <v>23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8"/>
      <c r="AQ13">
        <f>E8</f>
        <v>1</v>
      </c>
      <c r="AS13">
        <v>1</v>
      </c>
      <c r="AT13" t="s">
        <v>25</v>
      </c>
      <c r="AU13" t="s">
        <v>24</v>
      </c>
    </row>
    <row r="14" spans="2:51" ht="15" customHeight="1" x14ac:dyDescent="0.2">
      <c r="B14" s="31"/>
      <c r="D14" s="20">
        <v>2</v>
      </c>
      <c r="E14" s="37" t="str">
        <f t="shared" si="0"/>
        <v/>
      </c>
      <c r="F14" s="38"/>
      <c r="G14" s="39"/>
      <c r="I14" s="6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8"/>
      <c r="AQ14">
        <f>G8+I8</f>
        <v>0</v>
      </c>
      <c r="AS14">
        <v>2</v>
      </c>
      <c r="AT14" t="s">
        <v>27</v>
      </c>
      <c r="AU14" t="s">
        <v>26</v>
      </c>
    </row>
    <row r="15" spans="2:51" ht="16" customHeight="1" thickBot="1" x14ac:dyDescent="0.25">
      <c r="B15" s="31"/>
      <c r="D15" s="20">
        <v>3</v>
      </c>
      <c r="E15" s="37" t="str">
        <f t="shared" si="0"/>
        <v/>
      </c>
      <c r="F15" s="38"/>
      <c r="G15" s="39"/>
      <c r="I15" s="24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5" t="s">
        <v>263</v>
      </c>
      <c r="AQ15">
        <f>K8+M8+Q8</f>
        <v>0</v>
      </c>
      <c r="AS15">
        <v>3</v>
      </c>
      <c r="AT15" t="s">
        <v>29</v>
      </c>
      <c r="AU15" t="s">
        <v>28</v>
      </c>
    </row>
    <row r="16" spans="2:51" ht="15" customHeight="1" x14ac:dyDescent="0.2">
      <c r="B16" s="31"/>
      <c r="D16" s="20">
        <v>4</v>
      </c>
      <c r="E16" s="37" t="str">
        <f t="shared" si="0"/>
        <v/>
      </c>
      <c r="F16" s="38"/>
      <c r="G16" s="39"/>
      <c r="AQ16">
        <f>O8+S8+W8+AC8</f>
        <v>0</v>
      </c>
      <c r="AS16">
        <v>4</v>
      </c>
      <c r="AT16" t="s">
        <v>31</v>
      </c>
      <c r="AU16" t="s">
        <v>30</v>
      </c>
    </row>
    <row r="17" spans="2:47" ht="15" customHeight="1" x14ac:dyDescent="0.2">
      <c r="B17" s="31"/>
      <c r="D17" s="20">
        <v>5</v>
      </c>
      <c r="E17" s="37" t="str">
        <f t="shared" si="0"/>
        <v/>
      </c>
      <c r="F17" s="38"/>
      <c r="G17" s="39"/>
      <c r="AQ17">
        <f>U8+Y8+AE8+AK8</f>
        <v>0</v>
      </c>
      <c r="AS17">
        <v>5</v>
      </c>
      <c r="AT17" t="s">
        <v>33</v>
      </c>
      <c r="AU17" t="s">
        <v>32</v>
      </c>
    </row>
    <row r="18" spans="2:47" ht="15" customHeight="1" x14ac:dyDescent="0.2">
      <c r="B18" s="31"/>
      <c r="D18" s="20">
        <v>6</v>
      </c>
      <c r="E18" s="37" t="str">
        <f t="shared" si="0"/>
        <v/>
      </c>
      <c r="F18" s="38"/>
      <c r="G18" s="39"/>
      <c r="AQ18">
        <f>AA8+AG8+AM8</f>
        <v>0</v>
      </c>
      <c r="AS18">
        <v>6</v>
      </c>
      <c r="AT18" t="s">
        <v>35</v>
      </c>
      <c r="AU18" t="s">
        <v>34</v>
      </c>
    </row>
    <row r="19" spans="2:47" ht="15" customHeight="1" thickBot="1" x14ac:dyDescent="0.25">
      <c r="B19" s="32" t="str">
        <f>VLOOKUP(B10,Table1[],3,FALSE)</f>
        <v>Hydrogen</v>
      </c>
      <c r="D19" s="21">
        <v>7</v>
      </c>
      <c r="E19" s="34" t="str">
        <f t="shared" si="0"/>
        <v/>
      </c>
      <c r="F19" s="35"/>
      <c r="G19" s="36"/>
      <c r="AQ19">
        <f>AI8+AO8</f>
        <v>0</v>
      </c>
      <c r="AS19">
        <v>7</v>
      </c>
      <c r="AT19" t="s">
        <v>37</v>
      </c>
      <c r="AU19" t="s">
        <v>36</v>
      </c>
    </row>
    <row r="20" spans="2:47" ht="16" thickBot="1" x14ac:dyDescent="0.25">
      <c r="B20" s="33"/>
      <c r="AS20">
        <v>8</v>
      </c>
      <c r="AT20" t="s">
        <v>39</v>
      </c>
      <c r="AU20" t="s">
        <v>38</v>
      </c>
    </row>
    <row r="21" spans="2:47" x14ac:dyDescent="0.2">
      <c r="AS21">
        <v>9</v>
      </c>
      <c r="AT21" t="s">
        <v>41</v>
      </c>
      <c r="AU21" t="s">
        <v>40</v>
      </c>
    </row>
    <row r="22" spans="2:47" hidden="1" x14ac:dyDescent="0.2">
      <c r="AS22">
        <v>10</v>
      </c>
      <c r="AT22" t="s">
        <v>43</v>
      </c>
      <c r="AU22" t="s">
        <v>42</v>
      </c>
    </row>
    <row r="23" spans="2:47" hidden="1" x14ac:dyDescent="0.2">
      <c r="AS23">
        <v>11</v>
      </c>
      <c r="AT23" t="s">
        <v>45</v>
      </c>
      <c r="AU23" t="s">
        <v>44</v>
      </c>
    </row>
    <row r="24" spans="2:47" hidden="1" x14ac:dyDescent="0.2">
      <c r="AS24">
        <v>12</v>
      </c>
      <c r="AT24" t="s">
        <v>47</v>
      </c>
      <c r="AU24" t="s">
        <v>46</v>
      </c>
    </row>
    <row r="25" spans="2:47" hidden="1" x14ac:dyDescent="0.2">
      <c r="AS25">
        <v>13</v>
      </c>
      <c r="AT25" t="s">
        <v>49</v>
      </c>
      <c r="AU25" t="s">
        <v>48</v>
      </c>
    </row>
    <row r="26" spans="2:47" hidden="1" x14ac:dyDescent="0.2">
      <c r="AS26">
        <v>14</v>
      </c>
      <c r="AT26" t="s">
        <v>51</v>
      </c>
      <c r="AU26" t="s">
        <v>50</v>
      </c>
    </row>
    <row r="27" spans="2:47" hidden="1" x14ac:dyDescent="0.2">
      <c r="AS27">
        <v>15</v>
      </c>
      <c r="AT27" t="s">
        <v>53</v>
      </c>
      <c r="AU27" t="s">
        <v>52</v>
      </c>
    </row>
    <row r="28" spans="2:47" hidden="1" x14ac:dyDescent="0.2">
      <c r="AS28">
        <v>16</v>
      </c>
      <c r="AT28" t="s">
        <v>55</v>
      </c>
      <c r="AU28" t="s">
        <v>54</v>
      </c>
    </row>
    <row r="29" spans="2:47" hidden="1" x14ac:dyDescent="0.2">
      <c r="AS29">
        <v>17</v>
      </c>
      <c r="AT29" t="s">
        <v>57</v>
      </c>
      <c r="AU29" t="s">
        <v>56</v>
      </c>
    </row>
    <row r="30" spans="2:47" hidden="1" x14ac:dyDescent="0.2">
      <c r="AS30">
        <v>18</v>
      </c>
      <c r="AT30" t="s">
        <v>59</v>
      </c>
      <c r="AU30" t="s">
        <v>58</v>
      </c>
    </row>
    <row r="31" spans="2:47" hidden="1" x14ac:dyDescent="0.2">
      <c r="AS31">
        <v>19</v>
      </c>
      <c r="AT31" t="s">
        <v>61</v>
      </c>
      <c r="AU31" t="s">
        <v>60</v>
      </c>
    </row>
    <row r="32" spans="2:47" hidden="1" x14ac:dyDescent="0.2">
      <c r="AS32">
        <v>20</v>
      </c>
      <c r="AT32" t="s">
        <v>63</v>
      </c>
      <c r="AU32" t="s">
        <v>62</v>
      </c>
    </row>
    <row r="33" spans="45:47" hidden="1" x14ac:dyDescent="0.2">
      <c r="AS33">
        <v>21</v>
      </c>
      <c r="AT33" t="s">
        <v>65</v>
      </c>
      <c r="AU33" t="s">
        <v>64</v>
      </c>
    </row>
    <row r="34" spans="45:47" hidden="1" x14ac:dyDescent="0.2">
      <c r="AS34">
        <v>22</v>
      </c>
      <c r="AT34" t="s">
        <v>67</v>
      </c>
      <c r="AU34" t="s">
        <v>66</v>
      </c>
    </row>
    <row r="35" spans="45:47" hidden="1" x14ac:dyDescent="0.2">
      <c r="AS35">
        <v>23</v>
      </c>
      <c r="AT35" t="s">
        <v>69</v>
      </c>
      <c r="AU35" t="s">
        <v>68</v>
      </c>
    </row>
    <row r="36" spans="45:47" hidden="1" x14ac:dyDescent="0.2">
      <c r="AS36">
        <v>24</v>
      </c>
      <c r="AT36" t="s">
        <v>71</v>
      </c>
      <c r="AU36" t="s">
        <v>70</v>
      </c>
    </row>
    <row r="37" spans="45:47" hidden="1" x14ac:dyDescent="0.2">
      <c r="AS37">
        <v>25</v>
      </c>
      <c r="AT37" t="s">
        <v>73</v>
      </c>
      <c r="AU37" t="s">
        <v>72</v>
      </c>
    </row>
    <row r="38" spans="45:47" hidden="1" x14ac:dyDescent="0.2">
      <c r="AS38">
        <v>26</v>
      </c>
      <c r="AT38" t="s">
        <v>75</v>
      </c>
      <c r="AU38" t="s">
        <v>74</v>
      </c>
    </row>
    <row r="39" spans="45:47" hidden="1" x14ac:dyDescent="0.2">
      <c r="AS39">
        <v>27</v>
      </c>
      <c r="AT39" t="s">
        <v>77</v>
      </c>
      <c r="AU39" t="s">
        <v>76</v>
      </c>
    </row>
    <row r="40" spans="45:47" hidden="1" x14ac:dyDescent="0.2">
      <c r="AS40">
        <v>28</v>
      </c>
      <c r="AT40" t="s">
        <v>79</v>
      </c>
      <c r="AU40" t="s">
        <v>78</v>
      </c>
    </row>
    <row r="41" spans="45:47" hidden="1" x14ac:dyDescent="0.2">
      <c r="AS41">
        <v>29</v>
      </c>
      <c r="AT41" t="s">
        <v>81</v>
      </c>
      <c r="AU41" t="s">
        <v>80</v>
      </c>
    </row>
    <row r="42" spans="45:47" hidden="1" x14ac:dyDescent="0.2">
      <c r="AS42">
        <v>30</v>
      </c>
      <c r="AT42" t="s">
        <v>83</v>
      </c>
      <c r="AU42" t="s">
        <v>82</v>
      </c>
    </row>
    <row r="43" spans="45:47" hidden="1" x14ac:dyDescent="0.2">
      <c r="AS43">
        <v>31</v>
      </c>
      <c r="AT43" t="s">
        <v>85</v>
      </c>
      <c r="AU43" t="s">
        <v>84</v>
      </c>
    </row>
    <row r="44" spans="45:47" hidden="1" x14ac:dyDescent="0.2">
      <c r="AS44">
        <v>32</v>
      </c>
      <c r="AT44" t="s">
        <v>87</v>
      </c>
      <c r="AU44" t="s">
        <v>86</v>
      </c>
    </row>
    <row r="45" spans="45:47" hidden="1" x14ac:dyDescent="0.2">
      <c r="AS45">
        <v>33</v>
      </c>
      <c r="AT45" t="s">
        <v>89</v>
      </c>
      <c r="AU45" t="s">
        <v>88</v>
      </c>
    </row>
    <row r="46" spans="45:47" hidden="1" x14ac:dyDescent="0.2">
      <c r="AS46">
        <v>34</v>
      </c>
      <c r="AT46" t="s">
        <v>91</v>
      </c>
      <c r="AU46" t="s">
        <v>90</v>
      </c>
    </row>
    <row r="47" spans="45:47" hidden="1" x14ac:dyDescent="0.2">
      <c r="AS47">
        <v>35</v>
      </c>
      <c r="AT47" t="s">
        <v>93</v>
      </c>
      <c r="AU47" t="s">
        <v>92</v>
      </c>
    </row>
    <row r="48" spans="45:47" hidden="1" x14ac:dyDescent="0.2">
      <c r="AS48">
        <v>36</v>
      </c>
      <c r="AT48" t="s">
        <v>95</v>
      </c>
      <c r="AU48" t="s">
        <v>94</v>
      </c>
    </row>
    <row r="49" spans="45:47" hidden="1" x14ac:dyDescent="0.2">
      <c r="AS49">
        <v>37</v>
      </c>
      <c r="AT49" t="s">
        <v>97</v>
      </c>
      <c r="AU49" t="s">
        <v>96</v>
      </c>
    </row>
    <row r="50" spans="45:47" hidden="1" x14ac:dyDescent="0.2">
      <c r="AS50">
        <v>38</v>
      </c>
      <c r="AT50" t="s">
        <v>99</v>
      </c>
      <c r="AU50" t="s">
        <v>98</v>
      </c>
    </row>
    <row r="51" spans="45:47" hidden="1" x14ac:dyDescent="0.2">
      <c r="AS51">
        <v>39</v>
      </c>
      <c r="AT51" t="s">
        <v>101</v>
      </c>
      <c r="AU51" t="s">
        <v>100</v>
      </c>
    </row>
    <row r="52" spans="45:47" hidden="1" x14ac:dyDescent="0.2">
      <c r="AS52">
        <v>40</v>
      </c>
      <c r="AT52" t="s">
        <v>103</v>
      </c>
      <c r="AU52" t="s">
        <v>102</v>
      </c>
    </row>
    <row r="53" spans="45:47" hidden="1" x14ac:dyDescent="0.2">
      <c r="AS53">
        <v>41</v>
      </c>
      <c r="AT53" t="s">
        <v>105</v>
      </c>
      <c r="AU53" t="s">
        <v>104</v>
      </c>
    </row>
    <row r="54" spans="45:47" hidden="1" x14ac:dyDescent="0.2">
      <c r="AS54">
        <v>42</v>
      </c>
      <c r="AT54" t="s">
        <v>107</v>
      </c>
      <c r="AU54" t="s">
        <v>106</v>
      </c>
    </row>
    <row r="55" spans="45:47" hidden="1" x14ac:dyDescent="0.2">
      <c r="AS55">
        <v>43</v>
      </c>
      <c r="AT55" t="s">
        <v>109</v>
      </c>
      <c r="AU55" t="s">
        <v>108</v>
      </c>
    </row>
    <row r="56" spans="45:47" hidden="1" x14ac:dyDescent="0.2">
      <c r="AS56">
        <v>44</v>
      </c>
      <c r="AT56" t="s">
        <v>111</v>
      </c>
      <c r="AU56" t="s">
        <v>110</v>
      </c>
    </row>
    <row r="57" spans="45:47" hidden="1" x14ac:dyDescent="0.2">
      <c r="AS57">
        <v>45</v>
      </c>
      <c r="AT57" t="s">
        <v>113</v>
      </c>
      <c r="AU57" t="s">
        <v>112</v>
      </c>
    </row>
    <row r="58" spans="45:47" hidden="1" x14ac:dyDescent="0.2">
      <c r="AS58">
        <v>46</v>
      </c>
      <c r="AT58" t="s">
        <v>115</v>
      </c>
      <c r="AU58" t="s">
        <v>114</v>
      </c>
    </row>
    <row r="59" spans="45:47" hidden="1" x14ac:dyDescent="0.2">
      <c r="AS59">
        <v>47</v>
      </c>
      <c r="AT59" t="s">
        <v>117</v>
      </c>
      <c r="AU59" t="s">
        <v>116</v>
      </c>
    </row>
    <row r="60" spans="45:47" hidden="1" x14ac:dyDescent="0.2">
      <c r="AS60">
        <v>48</v>
      </c>
      <c r="AT60" t="s">
        <v>119</v>
      </c>
      <c r="AU60" t="s">
        <v>118</v>
      </c>
    </row>
    <row r="61" spans="45:47" hidden="1" x14ac:dyDescent="0.2">
      <c r="AS61">
        <v>49</v>
      </c>
      <c r="AT61" t="s">
        <v>121</v>
      </c>
      <c r="AU61" t="s">
        <v>120</v>
      </c>
    </row>
    <row r="62" spans="45:47" hidden="1" x14ac:dyDescent="0.2">
      <c r="AS62">
        <v>50</v>
      </c>
      <c r="AT62" t="s">
        <v>123</v>
      </c>
      <c r="AU62" t="s">
        <v>122</v>
      </c>
    </row>
    <row r="63" spans="45:47" hidden="1" x14ac:dyDescent="0.2">
      <c r="AS63">
        <v>51</v>
      </c>
      <c r="AT63" t="s">
        <v>125</v>
      </c>
      <c r="AU63" t="s">
        <v>124</v>
      </c>
    </row>
    <row r="64" spans="45:47" hidden="1" x14ac:dyDescent="0.2">
      <c r="AS64">
        <v>52</v>
      </c>
      <c r="AT64" t="s">
        <v>127</v>
      </c>
      <c r="AU64" t="s">
        <v>126</v>
      </c>
    </row>
    <row r="65" spans="45:47" hidden="1" x14ac:dyDescent="0.2">
      <c r="AS65">
        <v>53</v>
      </c>
      <c r="AT65" t="s">
        <v>129</v>
      </c>
      <c r="AU65" t="s">
        <v>128</v>
      </c>
    </row>
    <row r="66" spans="45:47" hidden="1" x14ac:dyDescent="0.2">
      <c r="AS66">
        <v>54</v>
      </c>
      <c r="AT66" t="s">
        <v>131</v>
      </c>
      <c r="AU66" t="s">
        <v>130</v>
      </c>
    </row>
    <row r="67" spans="45:47" hidden="1" x14ac:dyDescent="0.2">
      <c r="AS67">
        <v>55</v>
      </c>
      <c r="AT67" t="s">
        <v>133</v>
      </c>
      <c r="AU67" t="s">
        <v>132</v>
      </c>
    </row>
    <row r="68" spans="45:47" hidden="1" x14ac:dyDescent="0.2">
      <c r="AS68">
        <v>56</v>
      </c>
      <c r="AT68" t="s">
        <v>135</v>
      </c>
      <c r="AU68" t="s">
        <v>134</v>
      </c>
    </row>
    <row r="69" spans="45:47" hidden="1" x14ac:dyDescent="0.2">
      <c r="AS69">
        <v>57</v>
      </c>
      <c r="AT69" t="s">
        <v>137</v>
      </c>
      <c r="AU69" t="s">
        <v>136</v>
      </c>
    </row>
    <row r="70" spans="45:47" hidden="1" x14ac:dyDescent="0.2">
      <c r="AS70">
        <v>58</v>
      </c>
      <c r="AT70" t="s">
        <v>139</v>
      </c>
      <c r="AU70" t="s">
        <v>138</v>
      </c>
    </row>
    <row r="71" spans="45:47" hidden="1" x14ac:dyDescent="0.2">
      <c r="AS71">
        <v>59</v>
      </c>
      <c r="AT71" t="s">
        <v>141</v>
      </c>
      <c r="AU71" t="s">
        <v>140</v>
      </c>
    </row>
    <row r="72" spans="45:47" hidden="1" x14ac:dyDescent="0.2">
      <c r="AS72">
        <v>60</v>
      </c>
      <c r="AT72" t="s">
        <v>143</v>
      </c>
      <c r="AU72" t="s">
        <v>142</v>
      </c>
    </row>
    <row r="73" spans="45:47" hidden="1" x14ac:dyDescent="0.2">
      <c r="AS73">
        <v>61</v>
      </c>
      <c r="AT73" t="s">
        <v>145</v>
      </c>
      <c r="AU73" t="s">
        <v>144</v>
      </c>
    </row>
    <row r="74" spans="45:47" hidden="1" x14ac:dyDescent="0.2">
      <c r="AS74">
        <v>62</v>
      </c>
      <c r="AT74" t="s">
        <v>147</v>
      </c>
      <c r="AU74" t="s">
        <v>146</v>
      </c>
    </row>
    <row r="75" spans="45:47" hidden="1" x14ac:dyDescent="0.2">
      <c r="AS75">
        <v>63</v>
      </c>
      <c r="AT75" t="s">
        <v>149</v>
      </c>
      <c r="AU75" t="s">
        <v>148</v>
      </c>
    </row>
    <row r="76" spans="45:47" hidden="1" x14ac:dyDescent="0.2">
      <c r="AS76">
        <v>64</v>
      </c>
      <c r="AT76" t="s">
        <v>151</v>
      </c>
      <c r="AU76" t="s">
        <v>150</v>
      </c>
    </row>
    <row r="77" spans="45:47" hidden="1" x14ac:dyDescent="0.2">
      <c r="AS77">
        <v>65</v>
      </c>
      <c r="AT77" t="s">
        <v>153</v>
      </c>
      <c r="AU77" t="s">
        <v>152</v>
      </c>
    </row>
    <row r="78" spans="45:47" hidden="1" x14ac:dyDescent="0.2">
      <c r="AS78">
        <v>66</v>
      </c>
      <c r="AT78" t="s">
        <v>155</v>
      </c>
      <c r="AU78" t="s">
        <v>154</v>
      </c>
    </row>
    <row r="79" spans="45:47" hidden="1" x14ac:dyDescent="0.2">
      <c r="AS79">
        <v>67</v>
      </c>
      <c r="AT79" t="s">
        <v>157</v>
      </c>
      <c r="AU79" t="s">
        <v>156</v>
      </c>
    </row>
    <row r="80" spans="45:47" hidden="1" x14ac:dyDescent="0.2">
      <c r="AS80">
        <v>68</v>
      </c>
      <c r="AT80" t="s">
        <v>159</v>
      </c>
      <c r="AU80" t="s">
        <v>158</v>
      </c>
    </row>
    <row r="81" spans="45:47" hidden="1" x14ac:dyDescent="0.2">
      <c r="AS81">
        <v>69</v>
      </c>
      <c r="AT81" t="s">
        <v>161</v>
      </c>
      <c r="AU81" t="s">
        <v>160</v>
      </c>
    </row>
    <row r="82" spans="45:47" hidden="1" x14ac:dyDescent="0.2">
      <c r="AS82">
        <v>70</v>
      </c>
      <c r="AT82" t="s">
        <v>163</v>
      </c>
      <c r="AU82" t="s">
        <v>162</v>
      </c>
    </row>
    <row r="83" spans="45:47" hidden="1" x14ac:dyDescent="0.2">
      <c r="AS83">
        <v>71</v>
      </c>
      <c r="AT83" t="s">
        <v>165</v>
      </c>
      <c r="AU83" t="s">
        <v>164</v>
      </c>
    </row>
    <row r="84" spans="45:47" hidden="1" x14ac:dyDescent="0.2">
      <c r="AS84">
        <v>72</v>
      </c>
      <c r="AT84" t="s">
        <v>167</v>
      </c>
      <c r="AU84" t="s">
        <v>166</v>
      </c>
    </row>
    <row r="85" spans="45:47" hidden="1" x14ac:dyDescent="0.2">
      <c r="AS85">
        <v>73</v>
      </c>
      <c r="AT85" t="s">
        <v>169</v>
      </c>
      <c r="AU85" t="s">
        <v>168</v>
      </c>
    </row>
    <row r="86" spans="45:47" hidden="1" x14ac:dyDescent="0.2">
      <c r="AS86">
        <v>74</v>
      </c>
      <c r="AT86" t="s">
        <v>171</v>
      </c>
      <c r="AU86" t="s">
        <v>170</v>
      </c>
    </row>
    <row r="87" spans="45:47" hidden="1" x14ac:dyDescent="0.2">
      <c r="AS87">
        <v>75</v>
      </c>
      <c r="AT87" t="s">
        <v>173</v>
      </c>
      <c r="AU87" t="s">
        <v>172</v>
      </c>
    </row>
    <row r="88" spans="45:47" hidden="1" x14ac:dyDescent="0.2">
      <c r="AS88">
        <v>76</v>
      </c>
      <c r="AT88" t="s">
        <v>175</v>
      </c>
      <c r="AU88" t="s">
        <v>174</v>
      </c>
    </row>
    <row r="89" spans="45:47" hidden="1" x14ac:dyDescent="0.2">
      <c r="AS89">
        <v>77</v>
      </c>
      <c r="AT89" t="s">
        <v>177</v>
      </c>
      <c r="AU89" t="s">
        <v>176</v>
      </c>
    </row>
    <row r="90" spans="45:47" hidden="1" x14ac:dyDescent="0.2">
      <c r="AS90">
        <v>78</v>
      </c>
      <c r="AT90" t="s">
        <v>179</v>
      </c>
      <c r="AU90" t="s">
        <v>178</v>
      </c>
    </row>
    <row r="91" spans="45:47" hidden="1" x14ac:dyDescent="0.2">
      <c r="AS91">
        <v>79</v>
      </c>
      <c r="AT91" t="s">
        <v>181</v>
      </c>
      <c r="AU91" t="s">
        <v>180</v>
      </c>
    </row>
    <row r="92" spans="45:47" hidden="1" x14ac:dyDescent="0.2">
      <c r="AS92">
        <v>80</v>
      </c>
      <c r="AT92" t="s">
        <v>183</v>
      </c>
      <c r="AU92" t="s">
        <v>182</v>
      </c>
    </row>
    <row r="93" spans="45:47" hidden="1" x14ac:dyDescent="0.2">
      <c r="AS93">
        <v>81</v>
      </c>
      <c r="AT93" t="s">
        <v>185</v>
      </c>
      <c r="AU93" t="s">
        <v>184</v>
      </c>
    </row>
    <row r="94" spans="45:47" hidden="1" x14ac:dyDescent="0.2">
      <c r="AS94">
        <v>82</v>
      </c>
      <c r="AT94" t="s">
        <v>187</v>
      </c>
      <c r="AU94" t="s">
        <v>186</v>
      </c>
    </row>
    <row r="95" spans="45:47" hidden="1" x14ac:dyDescent="0.2">
      <c r="AS95">
        <v>83</v>
      </c>
      <c r="AT95" t="s">
        <v>189</v>
      </c>
      <c r="AU95" t="s">
        <v>188</v>
      </c>
    </row>
    <row r="96" spans="45:47" hidden="1" x14ac:dyDescent="0.2">
      <c r="AS96">
        <v>84</v>
      </c>
      <c r="AT96" t="s">
        <v>191</v>
      </c>
      <c r="AU96" t="s">
        <v>190</v>
      </c>
    </row>
    <row r="97" spans="45:47" hidden="1" x14ac:dyDescent="0.2">
      <c r="AS97">
        <v>85</v>
      </c>
      <c r="AT97" t="s">
        <v>193</v>
      </c>
      <c r="AU97" t="s">
        <v>192</v>
      </c>
    </row>
    <row r="98" spans="45:47" hidden="1" x14ac:dyDescent="0.2">
      <c r="AS98">
        <v>86</v>
      </c>
      <c r="AT98" t="s">
        <v>195</v>
      </c>
      <c r="AU98" t="s">
        <v>194</v>
      </c>
    </row>
    <row r="99" spans="45:47" hidden="1" x14ac:dyDescent="0.2">
      <c r="AS99">
        <v>87</v>
      </c>
      <c r="AT99" t="s">
        <v>197</v>
      </c>
      <c r="AU99" t="s">
        <v>196</v>
      </c>
    </row>
    <row r="100" spans="45:47" hidden="1" x14ac:dyDescent="0.2">
      <c r="AS100">
        <v>88</v>
      </c>
      <c r="AT100" t="s">
        <v>199</v>
      </c>
      <c r="AU100" t="s">
        <v>198</v>
      </c>
    </row>
    <row r="101" spans="45:47" hidden="1" x14ac:dyDescent="0.2">
      <c r="AS101">
        <v>89</v>
      </c>
      <c r="AT101" t="s">
        <v>201</v>
      </c>
      <c r="AU101" t="s">
        <v>200</v>
      </c>
    </row>
    <row r="102" spans="45:47" hidden="1" x14ac:dyDescent="0.2">
      <c r="AS102">
        <v>90</v>
      </c>
      <c r="AT102" t="s">
        <v>203</v>
      </c>
      <c r="AU102" t="s">
        <v>202</v>
      </c>
    </row>
    <row r="103" spans="45:47" hidden="1" x14ac:dyDescent="0.2">
      <c r="AS103">
        <v>91</v>
      </c>
      <c r="AT103" t="s">
        <v>205</v>
      </c>
      <c r="AU103" t="s">
        <v>204</v>
      </c>
    </row>
    <row r="104" spans="45:47" hidden="1" x14ac:dyDescent="0.2">
      <c r="AS104">
        <v>92</v>
      </c>
      <c r="AT104" t="s">
        <v>207</v>
      </c>
      <c r="AU104" t="s">
        <v>206</v>
      </c>
    </row>
    <row r="105" spans="45:47" hidden="1" x14ac:dyDescent="0.2">
      <c r="AS105">
        <v>93</v>
      </c>
      <c r="AT105" t="s">
        <v>209</v>
      </c>
      <c r="AU105" t="s">
        <v>208</v>
      </c>
    </row>
    <row r="106" spans="45:47" hidden="1" x14ac:dyDescent="0.2">
      <c r="AS106">
        <v>94</v>
      </c>
      <c r="AT106" t="s">
        <v>211</v>
      </c>
      <c r="AU106" t="s">
        <v>210</v>
      </c>
    </row>
    <row r="107" spans="45:47" hidden="1" x14ac:dyDescent="0.2">
      <c r="AS107">
        <v>95</v>
      </c>
      <c r="AT107" t="s">
        <v>213</v>
      </c>
      <c r="AU107" t="s">
        <v>212</v>
      </c>
    </row>
    <row r="108" spans="45:47" hidden="1" x14ac:dyDescent="0.2">
      <c r="AS108">
        <v>96</v>
      </c>
      <c r="AT108" t="s">
        <v>215</v>
      </c>
      <c r="AU108" t="s">
        <v>214</v>
      </c>
    </row>
    <row r="109" spans="45:47" hidden="1" x14ac:dyDescent="0.2">
      <c r="AS109">
        <v>97</v>
      </c>
      <c r="AT109" t="s">
        <v>217</v>
      </c>
      <c r="AU109" t="s">
        <v>216</v>
      </c>
    </row>
    <row r="110" spans="45:47" hidden="1" x14ac:dyDescent="0.2">
      <c r="AS110">
        <v>98</v>
      </c>
      <c r="AT110" t="s">
        <v>219</v>
      </c>
      <c r="AU110" t="s">
        <v>218</v>
      </c>
    </row>
    <row r="111" spans="45:47" hidden="1" x14ac:dyDescent="0.2">
      <c r="AS111">
        <v>99</v>
      </c>
      <c r="AT111" t="s">
        <v>221</v>
      </c>
      <c r="AU111" t="s">
        <v>220</v>
      </c>
    </row>
    <row r="112" spans="45:47" hidden="1" x14ac:dyDescent="0.2">
      <c r="AS112">
        <v>100</v>
      </c>
      <c r="AT112" t="s">
        <v>223</v>
      </c>
      <c r="AU112" t="s">
        <v>222</v>
      </c>
    </row>
    <row r="113" spans="45:47" hidden="1" x14ac:dyDescent="0.2">
      <c r="AS113">
        <v>101</v>
      </c>
      <c r="AT113" t="s">
        <v>225</v>
      </c>
      <c r="AU113" t="s">
        <v>224</v>
      </c>
    </row>
    <row r="114" spans="45:47" hidden="1" x14ac:dyDescent="0.2">
      <c r="AS114">
        <v>102</v>
      </c>
      <c r="AT114" t="s">
        <v>227</v>
      </c>
      <c r="AU114" t="s">
        <v>226</v>
      </c>
    </row>
    <row r="115" spans="45:47" hidden="1" x14ac:dyDescent="0.2">
      <c r="AS115">
        <v>103</v>
      </c>
      <c r="AT115" t="s">
        <v>229</v>
      </c>
      <c r="AU115" t="s">
        <v>228</v>
      </c>
    </row>
    <row r="116" spans="45:47" hidden="1" x14ac:dyDescent="0.2">
      <c r="AS116">
        <v>104</v>
      </c>
      <c r="AT116" t="s">
        <v>231</v>
      </c>
      <c r="AU116" t="s">
        <v>230</v>
      </c>
    </row>
    <row r="117" spans="45:47" hidden="1" x14ac:dyDescent="0.2">
      <c r="AS117">
        <v>105</v>
      </c>
      <c r="AT117" t="s">
        <v>233</v>
      </c>
      <c r="AU117" t="s">
        <v>232</v>
      </c>
    </row>
    <row r="118" spans="45:47" hidden="1" x14ac:dyDescent="0.2">
      <c r="AS118">
        <v>106</v>
      </c>
      <c r="AT118" t="s">
        <v>235</v>
      </c>
      <c r="AU118" t="s">
        <v>234</v>
      </c>
    </row>
    <row r="119" spans="45:47" hidden="1" x14ac:dyDescent="0.2">
      <c r="AS119">
        <v>107</v>
      </c>
      <c r="AT119" t="s">
        <v>237</v>
      </c>
      <c r="AU119" t="s">
        <v>236</v>
      </c>
    </row>
    <row r="120" spans="45:47" hidden="1" x14ac:dyDescent="0.2">
      <c r="AS120">
        <v>108</v>
      </c>
      <c r="AT120" t="s">
        <v>239</v>
      </c>
      <c r="AU120" t="s">
        <v>238</v>
      </c>
    </row>
    <row r="121" spans="45:47" hidden="1" x14ac:dyDescent="0.2">
      <c r="AS121">
        <v>109</v>
      </c>
      <c r="AT121" t="s">
        <v>241</v>
      </c>
      <c r="AU121" t="s">
        <v>240</v>
      </c>
    </row>
    <row r="122" spans="45:47" hidden="1" x14ac:dyDescent="0.2">
      <c r="AS122">
        <v>110</v>
      </c>
      <c r="AT122" t="s">
        <v>243</v>
      </c>
      <c r="AU122" t="s">
        <v>242</v>
      </c>
    </row>
    <row r="123" spans="45:47" hidden="1" x14ac:dyDescent="0.2">
      <c r="AS123">
        <v>111</v>
      </c>
      <c r="AT123" t="s">
        <v>245</v>
      </c>
      <c r="AU123" t="s">
        <v>244</v>
      </c>
    </row>
    <row r="124" spans="45:47" hidden="1" x14ac:dyDescent="0.2">
      <c r="AS124">
        <v>112</v>
      </c>
      <c r="AT124" t="s">
        <v>247</v>
      </c>
      <c r="AU124" t="s">
        <v>246</v>
      </c>
    </row>
    <row r="125" spans="45:47" hidden="1" x14ac:dyDescent="0.2">
      <c r="AS125">
        <v>113</v>
      </c>
      <c r="AT125" t="s">
        <v>249</v>
      </c>
      <c r="AU125" t="s">
        <v>248</v>
      </c>
    </row>
    <row r="126" spans="45:47" hidden="1" x14ac:dyDescent="0.2">
      <c r="AS126">
        <v>114</v>
      </c>
      <c r="AT126" t="s">
        <v>251</v>
      </c>
      <c r="AU126" t="s">
        <v>250</v>
      </c>
    </row>
    <row r="127" spans="45:47" hidden="1" x14ac:dyDescent="0.2">
      <c r="AS127">
        <v>115</v>
      </c>
      <c r="AT127" t="s">
        <v>253</v>
      </c>
      <c r="AU127" t="s">
        <v>252</v>
      </c>
    </row>
    <row r="128" spans="45:47" hidden="1" x14ac:dyDescent="0.2">
      <c r="AS128">
        <v>116</v>
      </c>
      <c r="AT128" t="s">
        <v>255</v>
      </c>
      <c r="AU128" t="s">
        <v>254</v>
      </c>
    </row>
    <row r="129" spans="45:47" hidden="1" x14ac:dyDescent="0.2">
      <c r="AS129">
        <v>117</v>
      </c>
      <c r="AT129" t="s">
        <v>257</v>
      </c>
      <c r="AU129" t="s">
        <v>256</v>
      </c>
    </row>
    <row r="130" spans="45:47" hidden="1" x14ac:dyDescent="0.2">
      <c r="AS130">
        <v>118</v>
      </c>
      <c r="AT130" t="s">
        <v>259</v>
      </c>
      <c r="AU130" t="s">
        <v>258</v>
      </c>
    </row>
  </sheetData>
  <sheetProtection algorithmName="SHA-512" hashValue="gCAeKTQ9+lBId7KIfLIV2gwmzQkKFFOsSeIy0zJe2uhL+7XOggKPQqB7QK9+YkernF0uo5wME4/oUfJVZdPKmg==" saltValue="ApGlu1vabLuN9IgzF3ODPQ==" spinCount="100000" sheet="1" objects="1" scenarios="1"/>
  <mergeCells count="9">
    <mergeCell ref="B13:B18"/>
    <mergeCell ref="B19:B20"/>
    <mergeCell ref="E19:G19"/>
    <mergeCell ref="E17:G17"/>
    <mergeCell ref="E18:G18"/>
    <mergeCell ref="E13:G13"/>
    <mergeCell ref="E14:G14"/>
    <mergeCell ref="E15:G15"/>
    <mergeCell ref="E16:G16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Electronic Configuration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 Arriola</dc:creator>
  <cp:lastModifiedBy>Benj Arriola</cp:lastModifiedBy>
  <dcterms:created xsi:type="dcterms:W3CDTF">2013-12-01T07:27:14Z</dcterms:created>
  <dcterms:modified xsi:type="dcterms:W3CDTF">2021-01-20T02:12:14Z</dcterms:modified>
</cp:coreProperties>
</file>